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24226"/>
  <xr:revisionPtr revIDLastSave="0" documentId="13_ncr:1_{8AB86EF8-DA2B-40CD-BB3F-BCDE888F973F}" xr6:coauthVersionLast="45" xr6:coauthVersionMax="45" xr10:uidLastSave="{00000000-0000-0000-0000-000000000000}"/>
  <bookViews>
    <workbookView xWindow="0" yWindow="1440" windowWidth="16890" windowHeight="9810" tabRatio="764" xr2:uid="{00000000-000D-0000-FFFF-FFFF00000000}"/>
  </bookViews>
  <sheets>
    <sheet name="Table 78" sheetId="6" r:id="rId1"/>
  </sheets>
  <definedNames>
    <definedName name="_xlnm.Print_Titles" localSheetId="0">'Table 78'!$1:$4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6" l="1"/>
  <c r="C23" i="6"/>
  <c r="C27" i="6"/>
  <c r="C25" i="6"/>
  <c r="C22" i="6"/>
  <c r="C20" i="6"/>
  <c r="C18" i="6"/>
  <c r="C17" i="6"/>
  <c r="C16" i="6"/>
  <c r="C14" i="6"/>
  <c r="C13" i="6"/>
  <c r="C12" i="6"/>
  <c r="C10" i="6"/>
  <c r="C8" i="6"/>
  <c r="G26" i="6"/>
  <c r="H26" i="6"/>
  <c r="G24" i="6"/>
  <c r="C24" i="6" s="1"/>
  <c r="G11" i="6"/>
  <c r="H11" i="6"/>
  <c r="K19" i="6"/>
  <c r="J19" i="6"/>
  <c r="I19" i="6"/>
  <c r="H19" i="6"/>
  <c r="G19" i="6"/>
  <c r="F19" i="6"/>
  <c r="E19" i="6"/>
  <c r="D19" i="6"/>
  <c r="K15" i="6"/>
  <c r="J15" i="6"/>
  <c r="I15" i="6"/>
  <c r="H15" i="6"/>
  <c r="G15" i="6"/>
  <c r="F15" i="6"/>
  <c r="E15" i="6"/>
  <c r="D15" i="6"/>
  <c r="K9" i="6"/>
  <c r="J9" i="6"/>
  <c r="I9" i="6"/>
  <c r="H9" i="6"/>
  <c r="G9" i="6"/>
  <c r="F9" i="6"/>
  <c r="E9" i="6"/>
  <c r="K6" i="6"/>
  <c r="J6" i="6"/>
  <c r="J5" i="6" s="1"/>
  <c r="I6" i="6"/>
  <c r="H6" i="6"/>
  <c r="H5" i="6" s="1"/>
  <c r="G6" i="6"/>
  <c r="F6" i="6"/>
  <c r="F5" i="6" s="1"/>
  <c r="E6" i="6"/>
  <c r="D6" i="6"/>
  <c r="D5" i="6" s="1"/>
  <c r="K5" i="6" l="1"/>
  <c r="G5" i="6"/>
  <c r="I5" i="6"/>
  <c r="C11" i="6"/>
  <c r="C15" i="6"/>
  <c r="C26" i="6"/>
  <c r="C9" i="6"/>
  <c r="C5" i="6" l="1"/>
</calcChain>
</file>

<file path=xl/sharedStrings.xml><?xml version="1.0" encoding="utf-8"?>
<sst xmlns="http://schemas.openxmlformats.org/spreadsheetml/2006/main" count="119" uniqueCount="40">
  <si>
    <t>Total</t>
  </si>
  <si>
    <t>U.S. Secret Service</t>
  </si>
  <si>
    <t>Other</t>
  </si>
  <si>
    <t>Federal Law Enforcement Officers Killed and Assaulted</t>
  </si>
  <si>
    <t>Bureau of Alcohol, Tobacco, Firearms and Explosives</t>
  </si>
  <si>
    <t>U.S. Department of Justice</t>
  </si>
  <si>
    <t>Number of victim officers</t>
  </si>
  <si>
    <t>Arrest/
summons</t>
  </si>
  <si>
    <t>U.S. Customs and Border Protection (CBP)</t>
  </si>
  <si>
    <t>Court
duty</t>
  </si>
  <si>
    <t>Custody
of
prisoner</t>
  </si>
  <si>
    <t>Office
duty</t>
  </si>
  <si>
    <t>Patrol/
guard
duty</t>
  </si>
  <si>
    <t>Protection
duty</t>
  </si>
  <si>
    <t>Table 78</t>
  </si>
  <si>
    <r>
      <t>U.S. Immigration and Customs Enforcement</t>
    </r>
    <r>
      <rPr>
        <sz val="5"/>
        <rFont val="Times New Roman"/>
        <family val="1"/>
      </rPr>
      <t xml:space="preserve"> </t>
    </r>
  </si>
  <si>
    <t>Agency/Office</t>
  </si>
  <si>
    <t>Department/Agency</t>
  </si>
  <si>
    <r>
      <t>U.S. Department of Homeland Security</t>
    </r>
    <r>
      <rPr>
        <sz val="3"/>
        <rFont val="Times New Roman"/>
        <family val="1"/>
      </rPr>
      <t xml:space="preserve"> </t>
    </r>
  </si>
  <si>
    <t>Federal Protective Service</t>
  </si>
  <si>
    <t>CBP, Air and Marine Operations</t>
  </si>
  <si>
    <r>
      <t>Department, Agency, and Office by Activity of Victim Officer, 2020</t>
    </r>
    <r>
      <rPr>
        <sz val="3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</si>
  <si>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—</t>
  </si>
  <si>
    <t>Investi-gation/
search</t>
  </si>
  <si>
    <t xml:space="preserve">U.S. Department of Defense </t>
  </si>
  <si>
    <t xml:space="preserve">U.S Department of the Army </t>
  </si>
  <si>
    <t>U.S. Department of the Navy</t>
  </si>
  <si>
    <t>Federal Bureau of Investigations</t>
  </si>
  <si>
    <t xml:space="preserve">U.S. Drug Enforcement Administration </t>
  </si>
  <si>
    <t xml:space="preserve">U.S. Marshals Service </t>
  </si>
  <si>
    <t>U.S. Department of Interior</t>
  </si>
  <si>
    <t xml:space="preserve">Bureau of Indian Affairs </t>
  </si>
  <si>
    <t xml:space="preserve">Bureau of Land Management </t>
  </si>
  <si>
    <t xml:space="preserve">National Park Service </t>
  </si>
  <si>
    <t xml:space="preserve">U.S. Department of Treasury  </t>
  </si>
  <si>
    <t xml:space="preserve">Treasury Inspector General for Tax Administration </t>
  </si>
  <si>
    <t xml:space="preserve">U.S. Postal Service </t>
  </si>
  <si>
    <t>Not reported</t>
  </si>
  <si>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>— indicates the agency did not submit data</t>
    </r>
  </si>
  <si>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 xml:space="preserve">This table includes federal agencies that indicated one or more of their law enforcement officers were killed or assaulted. To view a full list of 2018, 2019 and 2020 participating federal agencies refer to table 71.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</si>
</sst>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b/>
      <sz val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vertAlign val="superscript"/>
      <sz val="9"/>
      <name val="Times New Roman"/>
      <family val="1"/>
    </font>
    <font>
      <sz val="9"/>
      <name val="Times New Roman"/>
      <family val="1"/>
    </font>
    <font>
      <sz val="14"/>
      <name val="Arial"/>
      <family val="2"/>
    </font>
    <font>
      <sz val="5"/>
      <name val="Times New Roman"/>
      <family val="1"/>
    </font>
    <font>
      <sz val="3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5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0" fontId="1" fillId="0" borderId="0" xfId="0" applyFont="1" applyAlignment="1"/>
    <xf numFmtId="49" fontId="1" fillId="0" borderId="2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/>
    </xf>
    <xf numFmtId="49" fontId="2" fillId="0" borderId="10" xfId="0" applyNumberFormat="1" applyFont="1" applyFill="1" applyBorder="1" applyAlignment="1">
      <alignment horizontal="left" vertical="center" indent="2"/>
    </xf>
    <xf numFmtId="49" fontId="2" fillId="0" borderId="10" xfId="0" applyNumberFormat="1" applyFont="1" applyFill="1" applyBorder="1" applyAlignment="1">
      <alignment horizontal="left" vertical="center" indent="4"/>
    </xf>
    <xf numFmtId="49" fontId="2" fillId="0" borderId="14" xfId="0" applyNumberFormat="1" applyFont="1" applyFill="1" applyBorder="1" applyAlignment="1">
      <alignment horizontal="left" vertical="center" indent="2"/>
    </xf>
    <xf numFmtId="3" fontId="2" fillId="0" borderId="1" xfId="0" applyNumberFormat="1" applyFont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49" fontId="1" fillId="0" borderId="21" xfId="0" applyNumberFormat="1" applyFont="1" applyBorder="1" applyAlignment="1">
      <alignment horizontal="left" vertical="center"/>
    </xf>
    <xf numFmtId="3" fontId="2" fillId="0" borderId="9" xfId="0" applyNumberFormat="1" applyFont="1" applyBorder="1" applyAlignment="1">
      <alignment horizontal="right" vertical="center"/>
    </xf>
    <xf numFmtId="3" fontId="1" fillId="0" borderId="20" xfId="0" applyNumberFormat="1" applyFont="1" applyBorder="1" applyAlignment="1">
      <alignment horizontal="right" vertical="center"/>
    </xf>
    <xf numFmtId="3" fontId="1" fillId="0" borderId="22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right"/>
    </xf>
    <xf numFmtId="3" fontId="2" fillId="0" borderId="1" xfId="1" applyNumberFormat="1" applyFont="1" applyBorder="1" applyAlignment="1">
      <alignment horizontal="right" vertical="top"/>
    </xf>
    <xf numFmtId="49" fontId="1" fillId="0" borderId="9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right" vertical="center"/>
    </xf>
    <xf numFmtId="3" fontId="2" fillId="0" borderId="14" xfId="0" applyNumberFormat="1" applyFont="1" applyBorder="1" applyAlignment="1">
      <alignment horizontal="right" vertical="center"/>
    </xf>
    <xf numFmtId="49" fontId="1" fillId="0" borderId="17" xfId="0" applyNumberFormat="1" applyFont="1" applyBorder="1" applyAlignment="1">
      <alignment horizontal="center" wrapText="1"/>
    </xf>
    <xf numFmtId="49" fontId="1" fillId="0" borderId="18" xfId="0" applyNumberFormat="1" applyFont="1" applyBorder="1" applyAlignment="1">
      <alignment horizontal="center" wrapText="1"/>
    </xf>
    <xf numFmtId="49" fontId="1" fillId="0" borderId="19" xfId="0" applyNumberFormat="1" applyFont="1" applyBorder="1" applyAlignment="1">
      <alignment horizontal="center"/>
    </xf>
    <xf numFmtId="49" fontId="2" fillId="0" borderId="23" xfId="0" applyNumberFormat="1" applyFont="1" applyFill="1" applyBorder="1" applyAlignment="1">
      <alignment horizontal="left" vertical="center" indent="2"/>
    </xf>
    <xf numFmtId="0" fontId="1" fillId="0" borderId="4" xfId="0" applyFont="1" applyFill="1" applyBorder="1" applyAlignment="1">
      <alignment horizontal="right"/>
    </xf>
    <xf numFmtId="49" fontId="1" fillId="0" borderId="21" xfId="0" applyNumberFormat="1" applyFont="1" applyFill="1" applyBorder="1" applyAlignment="1">
      <alignment horizontal="left" vertical="center"/>
    </xf>
    <xf numFmtId="49" fontId="2" fillId="0" borderId="16" xfId="0" applyNumberFormat="1" applyFont="1" applyFill="1" applyBorder="1" applyAlignment="1">
      <alignment horizontal="left" vertical="center" indent="2"/>
    </xf>
    <xf numFmtId="3" fontId="2" fillId="0" borderId="16" xfId="0" applyNumberFormat="1" applyFont="1" applyBorder="1" applyAlignment="1">
      <alignment horizontal="right" vertical="center"/>
    </xf>
    <xf numFmtId="3" fontId="2" fillId="0" borderId="4" xfId="1" applyNumberFormat="1" applyFont="1" applyBorder="1" applyAlignment="1">
      <alignment horizontal="right" vertical="top"/>
    </xf>
    <xf numFmtId="3" fontId="1" fillId="0" borderId="20" xfId="0" applyNumberFormat="1" applyFont="1" applyFill="1" applyBorder="1" applyAlignment="1">
      <alignment horizontal="right"/>
    </xf>
    <xf numFmtId="3" fontId="2" fillId="0" borderId="9" xfId="1" applyNumberFormat="1" applyFont="1" applyBorder="1" applyAlignment="1">
      <alignment horizontal="right" vertical="top"/>
    </xf>
    <xf numFmtId="0" fontId="2" fillId="0" borderId="4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/>
    </xf>
    <xf numFmtId="3" fontId="2" fillId="0" borderId="23" xfId="0" applyNumberFormat="1" applyFont="1" applyBorder="1" applyAlignment="1">
      <alignment horizontal="right" vertical="center"/>
    </xf>
    <xf numFmtId="3" fontId="2" fillId="0" borderId="20" xfId="1" applyNumberFormat="1" applyFont="1" applyBorder="1" applyAlignment="1">
      <alignment horizontal="right" vertical="top"/>
    </xf>
    <xf numFmtId="3" fontId="2" fillId="0" borderId="22" xfId="1" applyNumberFormat="1" applyFont="1" applyBorder="1" applyAlignment="1">
      <alignment horizontal="right" vertical="top"/>
    </xf>
    <xf numFmtId="3" fontId="2" fillId="0" borderId="23" xfId="1" applyNumberFormat="1" applyFont="1" applyBorder="1" applyAlignment="1">
      <alignment horizontal="right" vertical="top"/>
    </xf>
    <xf numFmtId="0" fontId="6" fillId="0" borderId="12" xfId="0" applyFont="1" applyBorder="1" applyAlignment="1">
      <alignment horizontal="left" vertical="top" wrapText="1"/>
    </xf>
    <xf numFmtId="49" fontId="3" fillId="0" borderId="15" xfId="0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left" vertical="center"/>
    </xf>
    <xf numFmtId="49" fontId="4" fillId="0" borderId="13" xfId="0" applyNumberFormat="1" applyFont="1" applyBorder="1" applyAlignment="1">
      <alignment horizontal="left" vertical="center"/>
    </xf>
    <xf numFmtId="0" fontId="6" fillId="0" borderId="8" xfId="0" applyNumberFormat="1" applyFont="1" applyBorder="1" applyAlignment="1">
      <alignment horizontal="left" vertical="center"/>
    </xf>
    <xf numFmtId="49" fontId="1" fillId="0" borderId="15" xfId="0" applyNumberFormat="1" applyFont="1" applyFill="1" applyBorder="1" applyAlignment="1">
      <alignment horizontal="left" vertical="top"/>
    </xf>
    <xf numFmtId="49" fontId="1" fillId="0" borderId="11" xfId="0" applyNumberFormat="1" applyFont="1" applyFill="1" applyBorder="1" applyAlignment="1">
      <alignment horizontal="left" vertical="top"/>
    </xf>
    <xf numFmtId="49" fontId="1" fillId="0" borderId="12" xfId="0" applyNumberFormat="1" applyFont="1" applyFill="1" applyBorder="1" applyAlignment="1">
      <alignment horizontal="left" vertical="top"/>
    </xf>
    <xf numFmtId="49" fontId="7" fillId="0" borderId="6" xfId="0" applyNumberFormat="1" applyFont="1" applyBorder="1" applyAlignment="1">
      <alignment horizontal="left" vertical="center"/>
    </xf>
    <xf numFmtId="49" fontId="7" fillId="0" borderId="15" xfId="0" applyNumberFormat="1" applyFont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7" xfId="0" applyNumberFormat="1" applyFont="1" applyFill="1" applyBorder="1" applyAlignment="1">
      <alignment horizontal="left" vertical="top"/>
    </xf>
    <xf numFmtId="49" fontId="1" fillId="0" borderId="5" xfId="0" applyNumberFormat="1" applyFont="1" applyFill="1" applyBorder="1" applyAlignment="1">
      <alignment horizontal="left" vertical="top"/>
    </xf>
  </cellXfs>
  <cellStyles count="2">
    <cellStyle name="Normal" xfId="0" builtinId="0"/>
    <cellStyle name="Normal 2" xfId="1" xr:uid="{3E1BAAEF-08C0-4AAD-AF7B-8E00140639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K29"/>
  <sheetViews>
    <sheetView tabSelected="1" zoomScaleNormal="100" workbookViewId="0">
      <selection activeCell="A3" sqref="A3:K3"/>
    </sheetView>
  </sheetViews>
  <sheetFormatPr defaultRowHeight="15.75" customHeight="1" x14ac:dyDescent="0.2"/>
  <cols>
    <col min="1" max="1" width="39.5703125" style="4" customWidth="1"/>
    <col min="2" max="2" width="60.42578125" style="4" customWidth="1"/>
    <col min="3" max="3" width="5.7109375" style="5" customWidth="1"/>
    <col min="4" max="4" width="10.28515625" style="6" customWidth="1"/>
    <col min="5" max="5" width="7.140625" style="6" customWidth="1"/>
    <col min="6" max="6" width="8.28515625" style="6" customWidth="1"/>
    <col min="7" max="7" width="9.5703125" style="6" customWidth="1"/>
    <col min="8" max="8" width="10.5703125" style="6" customWidth="1"/>
    <col min="9" max="9" width="9.28515625" style="6" customWidth="1"/>
    <col min="10" max="10" width="7.140625" style="6" customWidth="1"/>
    <col min="11" max="11" width="7.28515625" style="6" customWidth="1"/>
    <col min="12" max="16384" width="9.140625" style="2"/>
  </cols>
  <sheetData>
    <row r="1" spans="1:11" s="3" customFormat="1" ht="18.75" customHeight="1" x14ac:dyDescent="0.2">
      <c r="A1" s="44" t="s">
        <v>14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s="3" customFormat="1" ht="18.75" customHeight="1" x14ac:dyDescent="0.2">
      <c r="A2" s="43" t="s">
        <v>3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3" customFormat="1" ht="18.75" customHeight="1" x14ac:dyDescent="0.2">
      <c r="A3" s="45" t="s">
        <v>21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s="7" customFormat="1" ht="40.5" customHeight="1" thickBot="1" x14ac:dyDescent="0.25">
      <c r="A4" s="9" t="s">
        <v>17</v>
      </c>
      <c r="B4" s="21" t="s">
        <v>16</v>
      </c>
      <c r="C4" s="22" t="s">
        <v>0</v>
      </c>
      <c r="D4" s="25" t="s">
        <v>7</v>
      </c>
      <c r="E4" s="26" t="s">
        <v>9</v>
      </c>
      <c r="F4" s="26" t="s">
        <v>10</v>
      </c>
      <c r="G4" s="26" t="s">
        <v>23</v>
      </c>
      <c r="H4" s="26" t="s">
        <v>12</v>
      </c>
      <c r="I4" s="26" t="s">
        <v>13</v>
      </c>
      <c r="J4" s="26" t="s">
        <v>11</v>
      </c>
      <c r="K4" s="27" t="s">
        <v>2</v>
      </c>
    </row>
    <row r="5" spans="1:11" s="1" customFormat="1" ht="15.75" customHeight="1" thickBot="1" x14ac:dyDescent="0.25">
      <c r="A5" s="8" t="s">
        <v>6</v>
      </c>
      <c r="B5" s="15" t="s">
        <v>0</v>
      </c>
      <c r="C5" s="17">
        <f>SUM(C6,C9,C15,C19,C24,C26)</f>
        <v>1692</v>
      </c>
      <c r="D5" s="17">
        <f>SUM(D6,D9,D15,D19,D24,D26)</f>
        <v>459</v>
      </c>
      <c r="E5" s="17">
        <v>1</v>
      </c>
      <c r="F5" s="17">
        <f t="shared" ref="F5:K5" si="0">SUM(F6,F9,F15,F19,F24,F26)</f>
        <v>79</v>
      </c>
      <c r="G5" s="17">
        <f t="shared" si="0"/>
        <v>148</v>
      </c>
      <c r="H5" s="17">
        <f t="shared" si="0"/>
        <v>664</v>
      </c>
      <c r="I5" s="17">
        <f t="shared" si="0"/>
        <v>264</v>
      </c>
      <c r="J5" s="17">
        <f t="shared" si="0"/>
        <v>2</v>
      </c>
      <c r="K5" s="18">
        <f t="shared" si="0"/>
        <v>75</v>
      </c>
    </row>
    <row r="6" spans="1:11" s="1" customFormat="1" ht="15.75" customHeight="1" thickBot="1" x14ac:dyDescent="0.25">
      <c r="A6" s="47" t="s">
        <v>24</v>
      </c>
      <c r="B6" s="30" t="s">
        <v>0</v>
      </c>
      <c r="C6" s="17">
        <v>186</v>
      </c>
      <c r="D6" s="17">
        <f t="shared" ref="D6:K6" si="1">SUM(D7:D8)</f>
        <v>91</v>
      </c>
      <c r="E6" s="17">
        <f t="shared" si="1"/>
        <v>0</v>
      </c>
      <c r="F6" s="17">
        <f t="shared" si="1"/>
        <v>9</v>
      </c>
      <c r="G6" s="17">
        <f t="shared" si="1"/>
        <v>1</v>
      </c>
      <c r="H6" s="17">
        <f t="shared" si="1"/>
        <v>85</v>
      </c>
      <c r="I6" s="17">
        <f t="shared" si="1"/>
        <v>0</v>
      </c>
      <c r="J6" s="17">
        <f t="shared" si="1"/>
        <v>0</v>
      </c>
      <c r="K6" s="18">
        <f t="shared" si="1"/>
        <v>0</v>
      </c>
    </row>
    <row r="7" spans="1:11" ht="15.75" customHeight="1" x14ac:dyDescent="0.2">
      <c r="A7" s="48"/>
      <c r="B7" s="12" t="s">
        <v>25</v>
      </c>
      <c r="C7" s="24">
        <v>158</v>
      </c>
      <c r="D7" s="14">
        <v>90</v>
      </c>
      <c r="E7" s="29">
        <v>0</v>
      </c>
      <c r="F7" s="14">
        <v>9</v>
      </c>
      <c r="G7" s="14">
        <v>0</v>
      </c>
      <c r="H7" s="14">
        <v>59</v>
      </c>
      <c r="I7" s="14">
        <v>0</v>
      </c>
      <c r="J7" s="14">
        <v>0</v>
      </c>
      <c r="K7" s="14">
        <v>0</v>
      </c>
    </row>
    <row r="8" spans="1:11" ht="15.75" customHeight="1" thickBot="1" x14ac:dyDescent="0.25">
      <c r="A8" s="49"/>
      <c r="B8" s="31" t="s">
        <v>26</v>
      </c>
      <c r="C8" s="32">
        <f>SUM(D8:K8,K8)</f>
        <v>28</v>
      </c>
      <c r="D8" s="16">
        <v>1</v>
      </c>
      <c r="E8" s="16">
        <v>0</v>
      </c>
      <c r="F8" s="16">
        <v>0</v>
      </c>
      <c r="G8" s="16">
        <v>1</v>
      </c>
      <c r="H8" s="16">
        <v>26</v>
      </c>
      <c r="I8" s="16">
        <v>0</v>
      </c>
      <c r="J8" s="16">
        <v>0</v>
      </c>
      <c r="K8" s="16">
        <v>0</v>
      </c>
    </row>
    <row r="9" spans="1:11" ht="15.75" customHeight="1" thickBot="1" x14ac:dyDescent="0.25">
      <c r="A9" s="52" t="s">
        <v>18</v>
      </c>
      <c r="B9" s="30" t="s">
        <v>0</v>
      </c>
      <c r="C9" s="17">
        <f t="shared" ref="C9:C27" si="2">SUM(D9:K9)</f>
        <v>430</v>
      </c>
      <c r="D9" s="17">
        <f t="shared" ref="D9:I9" si="3">SUM(D10,D12,D13,D14)</f>
        <v>63</v>
      </c>
      <c r="E9" s="34">
        <f t="shared" si="3"/>
        <v>0</v>
      </c>
      <c r="F9" s="17">
        <f t="shared" si="3"/>
        <v>15</v>
      </c>
      <c r="G9" s="34">
        <f t="shared" si="3"/>
        <v>8</v>
      </c>
      <c r="H9" s="17">
        <f t="shared" si="3"/>
        <v>31</v>
      </c>
      <c r="I9" s="17">
        <f t="shared" si="3"/>
        <v>264</v>
      </c>
      <c r="J9" s="17">
        <f>SUM(J10,J12,J14,J13)</f>
        <v>1</v>
      </c>
      <c r="K9" s="18">
        <f>SUM(K10,K12,K13,K14)</f>
        <v>48</v>
      </c>
    </row>
    <row r="10" spans="1:11" ht="15.75" customHeight="1" x14ac:dyDescent="0.2">
      <c r="A10" s="53"/>
      <c r="B10" s="12" t="s">
        <v>19</v>
      </c>
      <c r="C10" s="24">
        <f t="shared" si="2"/>
        <v>258</v>
      </c>
      <c r="D10" s="33" t="s">
        <v>22</v>
      </c>
      <c r="E10" s="33" t="s">
        <v>22</v>
      </c>
      <c r="F10" s="33" t="s">
        <v>22</v>
      </c>
      <c r="G10" s="33" t="s">
        <v>22</v>
      </c>
      <c r="H10" s="14">
        <v>3</v>
      </c>
      <c r="I10" s="14">
        <v>254</v>
      </c>
      <c r="J10" s="33" t="s">
        <v>22</v>
      </c>
      <c r="K10" s="14">
        <v>1</v>
      </c>
    </row>
    <row r="11" spans="1:11" ht="15.75" customHeight="1" x14ac:dyDescent="0.2">
      <c r="A11" s="53"/>
      <c r="B11" s="10" t="s">
        <v>8</v>
      </c>
      <c r="C11" s="23">
        <f t="shared" si="2"/>
        <v>29</v>
      </c>
      <c r="D11" s="20" t="s">
        <v>22</v>
      </c>
      <c r="E11" s="20" t="s">
        <v>22</v>
      </c>
      <c r="F11" s="20" t="s">
        <v>22</v>
      </c>
      <c r="G11" s="13">
        <f>SUM(G12)</f>
        <v>1</v>
      </c>
      <c r="H11" s="13">
        <f>SUM(H12)</f>
        <v>28</v>
      </c>
      <c r="I11" s="20" t="s">
        <v>22</v>
      </c>
      <c r="J11" s="20" t="s">
        <v>22</v>
      </c>
      <c r="K11" s="20" t="s">
        <v>22</v>
      </c>
    </row>
    <row r="12" spans="1:11" ht="15.75" customHeight="1" x14ac:dyDescent="0.2">
      <c r="A12" s="53"/>
      <c r="B12" s="11" t="s">
        <v>20</v>
      </c>
      <c r="C12" s="23">
        <f t="shared" si="2"/>
        <v>29</v>
      </c>
      <c r="D12" s="20" t="s">
        <v>22</v>
      </c>
      <c r="E12" s="20" t="s">
        <v>22</v>
      </c>
      <c r="F12" s="20" t="s">
        <v>22</v>
      </c>
      <c r="G12" s="13">
        <v>1</v>
      </c>
      <c r="H12" s="13">
        <v>28</v>
      </c>
      <c r="I12" s="20" t="s">
        <v>22</v>
      </c>
      <c r="J12" s="20" t="s">
        <v>22</v>
      </c>
      <c r="K12" s="20" t="s">
        <v>22</v>
      </c>
    </row>
    <row r="13" spans="1:11" ht="15.75" customHeight="1" x14ac:dyDescent="0.2">
      <c r="A13" s="53"/>
      <c r="B13" s="10" t="s">
        <v>15</v>
      </c>
      <c r="C13" s="24">
        <f t="shared" si="2"/>
        <v>129</v>
      </c>
      <c r="D13" s="13">
        <v>63</v>
      </c>
      <c r="E13" s="20" t="s">
        <v>22</v>
      </c>
      <c r="F13" s="13">
        <v>15</v>
      </c>
      <c r="G13" s="13">
        <v>3</v>
      </c>
      <c r="H13" s="20" t="s">
        <v>22</v>
      </c>
      <c r="I13" s="20" t="s">
        <v>22</v>
      </c>
      <c r="J13" s="13">
        <v>1</v>
      </c>
      <c r="K13" s="13">
        <v>47</v>
      </c>
    </row>
    <row r="14" spans="1:11" ht="15.75" customHeight="1" thickBot="1" x14ac:dyDescent="0.25">
      <c r="A14" s="54"/>
      <c r="B14" s="31" t="s">
        <v>1</v>
      </c>
      <c r="C14" s="32">
        <f t="shared" si="2"/>
        <v>14</v>
      </c>
      <c r="D14" s="35" t="s">
        <v>22</v>
      </c>
      <c r="E14" s="35" t="s">
        <v>22</v>
      </c>
      <c r="F14" s="35" t="s">
        <v>22</v>
      </c>
      <c r="G14" s="35">
        <v>4</v>
      </c>
      <c r="H14" s="35" t="s">
        <v>22</v>
      </c>
      <c r="I14" s="16">
        <v>10</v>
      </c>
      <c r="J14" s="35" t="s">
        <v>22</v>
      </c>
      <c r="K14" s="35" t="s">
        <v>22</v>
      </c>
    </row>
    <row r="15" spans="1:11" ht="15.75" customHeight="1" thickBot="1" x14ac:dyDescent="0.25">
      <c r="A15" s="52" t="s">
        <v>30</v>
      </c>
      <c r="B15" s="30" t="s">
        <v>0</v>
      </c>
      <c r="C15" s="17">
        <f t="shared" si="2"/>
        <v>826</v>
      </c>
      <c r="D15" s="17">
        <f>SUM(D16,D17,D18)</f>
        <v>215</v>
      </c>
      <c r="E15" s="34">
        <f>SUM(E16,E17:E18)</f>
        <v>0</v>
      </c>
      <c r="F15" s="17">
        <f t="shared" ref="F15:K15" si="4">SUM(F16:F18)</f>
        <v>48</v>
      </c>
      <c r="G15" s="37">
        <f t="shared" si="4"/>
        <v>107</v>
      </c>
      <c r="H15" s="17">
        <f t="shared" si="4"/>
        <v>444</v>
      </c>
      <c r="I15" s="34">
        <f t="shared" si="4"/>
        <v>0</v>
      </c>
      <c r="J15" s="17">
        <f t="shared" si="4"/>
        <v>1</v>
      </c>
      <c r="K15" s="18">
        <f t="shared" si="4"/>
        <v>11</v>
      </c>
    </row>
    <row r="16" spans="1:11" ht="15.75" customHeight="1" x14ac:dyDescent="0.2">
      <c r="A16" s="53"/>
      <c r="B16" s="12" t="s">
        <v>31</v>
      </c>
      <c r="C16" s="24">
        <f t="shared" si="2"/>
        <v>810</v>
      </c>
      <c r="D16" s="36">
        <v>212</v>
      </c>
      <c r="E16" s="33" t="s">
        <v>22</v>
      </c>
      <c r="F16" s="36">
        <v>48</v>
      </c>
      <c r="G16" s="36">
        <v>107</v>
      </c>
      <c r="H16" s="14">
        <v>431</v>
      </c>
      <c r="I16" s="33" t="s">
        <v>22</v>
      </c>
      <c r="J16" s="36">
        <v>1</v>
      </c>
      <c r="K16" s="14">
        <v>11</v>
      </c>
    </row>
    <row r="17" spans="1:11" ht="15.75" customHeight="1" x14ac:dyDescent="0.2">
      <c r="A17" s="53"/>
      <c r="B17" s="10" t="s">
        <v>32</v>
      </c>
      <c r="C17" s="23">
        <f t="shared" si="2"/>
        <v>3</v>
      </c>
      <c r="D17" s="13">
        <v>3</v>
      </c>
      <c r="E17" s="20" t="s">
        <v>22</v>
      </c>
      <c r="F17" s="20" t="s">
        <v>22</v>
      </c>
      <c r="G17" s="20" t="s">
        <v>22</v>
      </c>
      <c r="H17" s="20" t="s">
        <v>22</v>
      </c>
      <c r="I17" s="20" t="s">
        <v>22</v>
      </c>
      <c r="J17" s="20" t="s">
        <v>22</v>
      </c>
      <c r="K17" s="20" t="s">
        <v>22</v>
      </c>
    </row>
    <row r="18" spans="1:11" ht="15.75" customHeight="1" thickBot="1" x14ac:dyDescent="0.25">
      <c r="A18" s="53"/>
      <c r="B18" s="31" t="s">
        <v>33</v>
      </c>
      <c r="C18" s="38">
        <f t="shared" si="2"/>
        <v>13</v>
      </c>
      <c r="D18" s="35" t="s">
        <v>22</v>
      </c>
      <c r="E18" s="35" t="s">
        <v>22</v>
      </c>
      <c r="F18" s="35" t="s">
        <v>22</v>
      </c>
      <c r="G18" s="35" t="s">
        <v>22</v>
      </c>
      <c r="H18" s="16">
        <v>13</v>
      </c>
      <c r="I18" s="35" t="s">
        <v>22</v>
      </c>
      <c r="J18" s="35" t="s">
        <v>22</v>
      </c>
      <c r="K18" s="35" t="s">
        <v>22</v>
      </c>
    </row>
    <row r="19" spans="1:11" ht="15.75" customHeight="1" thickBot="1" x14ac:dyDescent="0.25">
      <c r="A19" s="52" t="s">
        <v>5</v>
      </c>
      <c r="B19" s="30" t="s">
        <v>0</v>
      </c>
      <c r="C19" s="17">
        <v>243</v>
      </c>
      <c r="D19" s="17">
        <f t="shared" ref="D19:K19" si="5">SUM(D20:D23)</f>
        <v>90</v>
      </c>
      <c r="E19" s="34">
        <f t="shared" si="5"/>
        <v>1</v>
      </c>
      <c r="F19" s="17">
        <f t="shared" si="5"/>
        <v>7</v>
      </c>
      <c r="G19" s="37">
        <f t="shared" si="5"/>
        <v>27</v>
      </c>
      <c r="H19" s="17">
        <f t="shared" si="5"/>
        <v>102</v>
      </c>
      <c r="I19" s="17">
        <f t="shared" si="5"/>
        <v>0</v>
      </c>
      <c r="J19" s="17">
        <f t="shared" si="5"/>
        <v>0</v>
      </c>
      <c r="K19" s="18">
        <f t="shared" si="5"/>
        <v>16</v>
      </c>
    </row>
    <row r="20" spans="1:11" ht="15.75" customHeight="1" x14ac:dyDescent="0.2">
      <c r="A20" s="53"/>
      <c r="B20" s="12" t="s">
        <v>4</v>
      </c>
      <c r="C20" s="24">
        <f t="shared" si="2"/>
        <v>13</v>
      </c>
      <c r="D20" s="36">
        <v>4</v>
      </c>
      <c r="E20" s="33" t="s">
        <v>22</v>
      </c>
      <c r="F20" s="33" t="s">
        <v>22</v>
      </c>
      <c r="G20" s="36">
        <v>4</v>
      </c>
      <c r="H20" s="14">
        <v>4</v>
      </c>
      <c r="I20" s="33" t="s">
        <v>22</v>
      </c>
      <c r="J20" s="33" t="s">
        <v>22</v>
      </c>
      <c r="K20" s="14">
        <v>1</v>
      </c>
    </row>
    <row r="21" spans="1:11" ht="15.75" customHeight="1" x14ac:dyDescent="0.2">
      <c r="A21" s="53"/>
      <c r="B21" s="10" t="s">
        <v>27</v>
      </c>
      <c r="C21" s="23">
        <v>54</v>
      </c>
      <c r="D21" s="13">
        <v>24</v>
      </c>
      <c r="E21" s="13">
        <v>0</v>
      </c>
      <c r="F21" s="13">
        <v>0</v>
      </c>
      <c r="G21" s="13">
        <v>18</v>
      </c>
      <c r="H21" s="13">
        <v>0</v>
      </c>
      <c r="I21" s="13">
        <v>0</v>
      </c>
      <c r="J21" s="13">
        <v>0</v>
      </c>
      <c r="K21" s="13">
        <v>12</v>
      </c>
    </row>
    <row r="22" spans="1:11" ht="15.75" customHeight="1" x14ac:dyDescent="0.2">
      <c r="A22" s="53"/>
      <c r="B22" s="10" t="s">
        <v>28</v>
      </c>
      <c r="C22" s="24">
        <f t="shared" si="2"/>
        <v>10</v>
      </c>
      <c r="D22" s="13">
        <v>3</v>
      </c>
      <c r="E22" s="19">
        <v>0</v>
      </c>
      <c r="F22" s="13">
        <v>0</v>
      </c>
      <c r="G22" s="13">
        <v>5</v>
      </c>
      <c r="H22" s="13">
        <v>0</v>
      </c>
      <c r="I22" s="13">
        <v>0</v>
      </c>
      <c r="J22" s="13">
        <v>0</v>
      </c>
      <c r="K22" s="13">
        <v>2</v>
      </c>
    </row>
    <row r="23" spans="1:11" ht="15.75" customHeight="1" thickBot="1" x14ac:dyDescent="0.25">
      <c r="A23" s="54"/>
      <c r="B23" s="31" t="s">
        <v>29</v>
      </c>
      <c r="C23" s="32">
        <f t="shared" si="2"/>
        <v>166</v>
      </c>
      <c r="D23" s="16">
        <v>59</v>
      </c>
      <c r="E23" s="16">
        <v>1</v>
      </c>
      <c r="F23" s="16">
        <v>7</v>
      </c>
      <c r="G23" s="35" t="s">
        <v>22</v>
      </c>
      <c r="H23" s="16">
        <v>98</v>
      </c>
      <c r="I23" s="35" t="s">
        <v>22</v>
      </c>
      <c r="J23" s="35" t="s">
        <v>22</v>
      </c>
      <c r="K23" s="16">
        <v>1</v>
      </c>
    </row>
    <row r="24" spans="1:11" ht="15.75" customHeight="1" thickBot="1" x14ac:dyDescent="0.25">
      <c r="A24" s="47" t="s">
        <v>34</v>
      </c>
      <c r="B24" s="30" t="s">
        <v>0</v>
      </c>
      <c r="C24" s="17">
        <f t="shared" si="2"/>
        <v>1</v>
      </c>
      <c r="D24" s="39" t="s">
        <v>22</v>
      </c>
      <c r="E24" s="39" t="s">
        <v>22</v>
      </c>
      <c r="F24" s="39" t="s">
        <v>22</v>
      </c>
      <c r="G24" s="17">
        <f>SUM(G25)</f>
        <v>1</v>
      </c>
      <c r="H24" s="39" t="s">
        <v>22</v>
      </c>
      <c r="I24" s="39" t="s">
        <v>22</v>
      </c>
      <c r="J24" s="39" t="s">
        <v>22</v>
      </c>
      <c r="K24" s="40" t="s">
        <v>22</v>
      </c>
    </row>
    <row r="25" spans="1:11" ht="15.75" customHeight="1" thickBot="1" x14ac:dyDescent="0.25">
      <c r="A25" s="48"/>
      <c r="B25" s="28" t="s">
        <v>35</v>
      </c>
      <c r="C25" s="38">
        <f t="shared" si="2"/>
        <v>1</v>
      </c>
      <c r="D25" s="41" t="s">
        <v>22</v>
      </c>
      <c r="E25" s="41" t="s">
        <v>22</v>
      </c>
      <c r="F25" s="41" t="s">
        <v>22</v>
      </c>
      <c r="G25" s="38">
        <v>1</v>
      </c>
      <c r="H25" s="41" t="s">
        <v>22</v>
      </c>
      <c r="I25" s="41" t="s">
        <v>22</v>
      </c>
      <c r="J25" s="41" t="s">
        <v>22</v>
      </c>
      <c r="K25" s="41" t="s">
        <v>22</v>
      </c>
    </row>
    <row r="26" spans="1:11" ht="15.75" customHeight="1" thickBot="1" x14ac:dyDescent="0.25">
      <c r="A26" s="47" t="s">
        <v>36</v>
      </c>
      <c r="B26" s="30" t="s">
        <v>0</v>
      </c>
      <c r="C26" s="17">
        <f t="shared" si="2"/>
        <v>6</v>
      </c>
      <c r="D26" s="37">
        <v>0</v>
      </c>
      <c r="E26" s="39" t="s">
        <v>22</v>
      </c>
      <c r="F26" s="39" t="s">
        <v>22</v>
      </c>
      <c r="G26" s="17">
        <f>SUM(G27)</f>
        <v>4</v>
      </c>
      <c r="H26" s="37">
        <f>SUM(H27)</f>
        <v>2</v>
      </c>
      <c r="I26" s="39" t="s">
        <v>22</v>
      </c>
      <c r="J26" s="39" t="s">
        <v>22</v>
      </c>
      <c r="K26" s="40" t="s">
        <v>22</v>
      </c>
    </row>
    <row r="27" spans="1:11" ht="15.75" customHeight="1" x14ac:dyDescent="0.2">
      <c r="A27" s="48"/>
      <c r="B27" s="12" t="s">
        <v>37</v>
      </c>
      <c r="C27" s="24">
        <f t="shared" si="2"/>
        <v>6</v>
      </c>
      <c r="D27" s="36">
        <v>0</v>
      </c>
      <c r="E27" s="33" t="s">
        <v>22</v>
      </c>
      <c r="F27" s="33" t="s">
        <v>22</v>
      </c>
      <c r="G27" s="14">
        <v>4</v>
      </c>
      <c r="H27" s="36">
        <v>2</v>
      </c>
      <c r="I27" s="33" t="s">
        <v>22</v>
      </c>
      <c r="J27" s="33" t="s">
        <v>22</v>
      </c>
      <c r="K27" s="33" t="s">
        <v>22</v>
      </c>
    </row>
    <row r="28" spans="1:11" ht="15.75" customHeight="1" x14ac:dyDescent="0.2">
      <c r="A28" s="46" t="s">
        <v>39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</row>
    <row r="29" spans="1:11" ht="15.75" customHeight="1" x14ac:dyDescent="0.2">
      <c r="A29" s="42" t="s">
        <v>38</v>
      </c>
      <c r="B29" s="42"/>
    </row>
  </sheetData>
  <mergeCells count="11">
    <mergeCell ref="A29:B29"/>
    <mergeCell ref="A28:K28"/>
    <mergeCell ref="A6:A8"/>
    <mergeCell ref="A1:K1"/>
    <mergeCell ref="A2:K2"/>
    <mergeCell ref="A3:K3"/>
    <mergeCell ref="A9:A14"/>
    <mergeCell ref="A19:A23"/>
    <mergeCell ref="A15:A18"/>
    <mergeCell ref="A24:A25"/>
    <mergeCell ref="A26:A27"/>
  </mergeCells>
  <phoneticPr fontId="0" type="noConversion"/>
  <printOptions horizontalCentered="1" gridLines="1"/>
  <pageMargins left="0.25" right="0.25" top="0.75" bottom="0.75" header="0.5" footer="0.5"/>
  <pageSetup paperSize="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78</vt:lpstr>
      <vt:lpstr>'Table 78'!Print_Titles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2019-04-17T13:17:07Z</dcterms:created>
  <dcterms:modified xsi:type="dcterms:W3CDTF">2021-04-23T19:58:54Z</dcterms:modified>
</cp:coreProperties>
</file>